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yleymadhani/Documents/"/>
    </mc:Choice>
  </mc:AlternateContent>
  <xr:revisionPtr revIDLastSave="0" documentId="13_ncr:1_{EE4C5801-41E7-954E-9740-B9C0C6F65CD9}" xr6:coauthVersionLast="47" xr6:coauthVersionMax="47" xr10:uidLastSave="{00000000-0000-0000-0000-000000000000}"/>
  <bookViews>
    <workbookView xWindow="3800" yWindow="-20460" windowWidth="26000" windowHeight="18960" xr2:uid="{BB4414D6-FA8E-0D40-A8B0-AE590B0F70B7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8" i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<sst xmlns="http://schemas.openxmlformats.org/spreadsheetml/2006/main" count="33" uniqueCount="33">
  <si>
    <t>9 x 90 min episodes</t>
  </si>
  <si>
    <t>15/1 - 12/3</t>
  </si>
  <si>
    <t>ITV and STV</t>
  </si>
  <si>
    <t>DANCING ON ICE 2023</t>
  </si>
  <si>
    <t>Individuals</t>
  </si>
  <si>
    <t>Adults</t>
  </si>
  <si>
    <t>Adults ABC1</t>
  </si>
  <si>
    <t>Adults 16-24</t>
  </si>
  <si>
    <t>Adults 16-34</t>
  </si>
  <si>
    <t>Adults 16-54</t>
  </si>
  <si>
    <t>Men</t>
  </si>
  <si>
    <t>Men ABC1</t>
  </si>
  <si>
    <t>Men 16-34</t>
  </si>
  <si>
    <t>Women</t>
  </si>
  <si>
    <t>Women ABC1</t>
  </si>
  <si>
    <t>Women 16-34</t>
  </si>
  <si>
    <t>Housewives</t>
  </si>
  <si>
    <t>Housewives ABC1</t>
  </si>
  <si>
    <t>Housewives 16-54</t>
  </si>
  <si>
    <t>Housewives WCh</t>
  </si>
  <si>
    <t>Children 4-15</t>
  </si>
  <si>
    <t>Children 10-15</t>
  </si>
  <si>
    <t>Children 4-9</t>
  </si>
  <si>
    <t>Under 18s</t>
  </si>
  <si>
    <t>TVR</t>
  </si>
  <si>
    <t>1+</t>
  </si>
  <si>
    <t>4+</t>
  </si>
  <si>
    <t>Avg Freq</t>
  </si>
  <si>
    <t>1+ (000s)</t>
  </si>
  <si>
    <t>4+ (000s)</t>
  </si>
  <si>
    <t xml:space="preserve">Target </t>
  </si>
  <si>
    <t>NB: SPONSORSHIP TVR'S BASED ON AVERAGE PREDICTED PROGRAMME TVRs (ident conversion factors applied based on DOI S14, please S14 included 10 episodes)</t>
  </si>
  <si>
    <t>30" TVR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</si>
</sst>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2" fillId="0" borderId="0" xfId="0" applyNumberFormat="1" applyFont="1"/>
    <xf numFmtId="0" fontId="5" fillId="0" borderId="0" xfId="0" applyFont="1"/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21449D-CC78-D247-87A2-62F5C63BC026}" name="Table1" displayName="Table1" ref="B7:H27" totalsRowShown="0" headerRowDxfId="11" dataDxfId="10">
  <autoFilter ref="B7:H27" xr:uid="{9F21449D-CC78-D247-87A2-62F5C63BC0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B611D4F-60D9-8147-93FB-6F5129A46608}" name="Target " dataDxfId="9"/>
    <tableColumn id="2" xr3:uid="{6F22F3F3-ED0D-1349-8FAB-E91FE44C71AC}" name="TVR" dataDxfId="8"/>
    <tableColumn id="3" xr3:uid="{347587D8-61CF-6247-8C84-18197121F89C}" name="Avg Freq" dataDxfId="7">
      <calculatedColumnFormula>C8/E8</calculatedColumnFormula>
    </tableColumn>
    <tableColumn id="4" xr3:uid="{78C4A156-5202-644B-842F-3E449B2E3FE4}" name="1+" dataDxfId="6"/>
    <tableColumn id="5" xr3:uid="{9411E447-295D-B64B-B6FD-9EA2D0C37E29}" name="4+" dataDxfId="5"/>
    <tableColumn id="6" xr3:uid="{612BBCFF-23CF-3E46-B83D-3D5C522F2F34}" name="1+ (000s)" dataDxfId="4"/>
    <tableColumn id="7" xr3:uid="{5B75B2F2-53FF-6B4E-A894-D5D1D91D89AF}" name="4+ (000s)" dataDxfId="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8BFF3D-D6E8-DF45-AF90-17AC9A4317ED}" name="Table2" displayName="Table2" ref="J7:J27" totalsRowShown="0" headerRowDxfId="2" dataDxfId="1">
  <autoFilter ref="J7:J27" xr:uid="{958BFF3D-D6E8-DF45-AF90-17AC9A4317ED}">
    <filterColumn colId="0" hiddenButton="1"/>
  </autoFilter>
  <tableColumns count="1">
    <tableColumn id="1" xr3:uid="{AF68BDD2-4F82-144C-B93D-F62DB03D747D}" name="30&quot; TVR" dataDxfId="0">
      <calculatedColumnFormula>Table1[[#This Row],[TVR]]*0.55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77E4-A19D-E948-83F5-959608783246}">
  <dimension ref="A1:J30"/>
  <sheetViews>
    <sheetView tabSelected="1" workbookViewId="0">
      <selection activeCell="C33" sqref="C33"/>
    </sheetView>
  </sheetViews>
  <sheetFormatPr baseColWidth="10" defaultRowHeight="16" x14ac:dyDescent="0.2"/>
  <cols>
    <col min="1" max="1" width="22.83203125" customWidth="1"/>
    <col min="2" max="2" width="18.1640625" bestFit="1" customWidth="1"/>
    <col min="4" max="4" width="12" customWidth="1"/>
    <col min="7" max="8" width="12.1640625" customWidth="1"/>
    <col min="10" max="10" width="11.1640625" customWidth="1"/>
  </cols>
  <sheetData>
    <row r="1" spans="1:10" ht="19" x14ac:dyDescent="0.25">
      <c r="A1" s="5" t="s">
        <v>3</v>
      </c>
    </row>
    <row r="2" spans="1:10" ht="19" x14ac:dyDescent="0.25">
      <c r="A2" s="6" t="s">
        <v>0</v>
      </c>
    </row>
    <row r="3" spans="1:10" ht="19" x14ac:dyDescent="0.25">
      <c r="A3" s="6" t="s">
        <v>1</v>
      </c>
    </row>
    <row r="4" spans="1:10" ht="19" x14ac:dyDescent="0.25">
      <c r="A4" s="7">
        <v>1800</v>
      </c>
    </row>
    <row r="5" spans="1:10" ht="19" x14ac:dyDescent="0.25">
      <c r="A5" s="6" t="s">
        <v>2</v>
      </c>
    </row>
    <row r="7" spans="1:10" ht="19" x14ac:dyDescent="0.25">
      <c r="B7" s="1" t="s">
        <v>30</v>
      </c>
      <c r="C7" s="2" t="s">
        <v>24</v>
      </c>
      <c r="D7" s="11" t="s">
        <v>27</v>
      </c>
      <c r="E7" s="11" t="s">
        <v>25</v>
      </c>
      <c r="F7" s="11" t="s">
        <v>26</v>
      </c>
      <c r="G7" s="11" t="s">
        <v>28</v>
      </c>
      <c r="H7" s="11" t="s">
        <v>29</v>
      </c>
      <c r="J7" s="8" t="s">
        <v>32</v>
      </c>
    </row>
    <row r="8" spans="1:10" ht="19" x14ac:dyDescent="0.25">
      <c r="B8" s="3" t="s">
        <v>4</v>
      </c>
      <c r="C8" s="8">
        <v>598</v>
      </c>
      <c r="D8" s="10">
        <f>C8/E8</f>
        <v>19.606557377049182</v>
      </c>
      <c r="E8" s="4">
        <v>30.5</v>
      </c>
      <c r="F8" s="4">
        <v>21.7</v>
      </c>
      <c r="G8" s="12">
        <v>18541</v>
      </c>
      <c r="H8" s="12">
        <v>13175</v>
      </c>
      <c r="J8" s="9">
        <f>Table1[[#This Row],[TVR]]*0.55</f>
        <v>328.90000000000003</v>
      </c>
    </row>
    <row r="9" spans="1:10" ht="19" x14ac:dyDescent="0.25">
      <c r="B9" s="3" t="s">
        <v>5</v>
      </c>
      <c r="C9" s="8">
        <v>669</v>
      </c>
      <c r="D9" s="10">
        <f t="shared" ref="D9:D27" si="0">C9/E9</f>
        <v>20.09009009009009</v>
      </c>
      <c r="E9" s="4">
        <v>33.299999999999997</v>
      </c>
      <c r="F9" s="4">
        <v>23.9</v>
      </c>
      <c r="G9" s="12">
        <v>17056</v>
      </c>
      <c r="H9" s="12">
        <v>12248</v>
      </c>
      <c r="J9" s="9">
        <f>Table1[[#This Row],[TVR]]*0.55</f>
        <v>367.95000000000005</v>
      </c>
    </row>
    <row r="10" spans="1:10" ht="19" x14ac:dyDescent="0.25">
      <c r="B10" s="3" t="s">
        <v>6</v>
      </c>
      <c r="C10" s="8">
        <v>539</v>
      </c>
      <c r="D10" s="10">
        <f t="shared" si="0"/>
        <v>17.966666666666665</v>
      </c>
      <c r="E10" s="4">
        <v>30</v>
      </c>
      <c r="F10" s="4">
        <v>20.8</v>
      </c>
      <c r="G10" s="12">
        <v>8997</v>
      </c>
      <c r="H10" s="12">
        <v>6226</v>
      </c>
      <c r="J10" s="9">
        <f>Table1[[#This Row],[TVR]]*0.55</f>
        <v>296.45000000000005</v>
      </c>
    </row>
    <row r="11" spans="1:10" ht="19" x14ac:dyDescent="0.25">
      <c r="B11" s="3" t="s">
        <v>7</v>
      </c>
      <c r="C11" s="8">
        <v>185</v>
      </c>
      <c r="D11" s="10">
        <f t="shared" si="0"/>
        <v>13.805970149253731</v>
      </c>
      <c r="E11" s="4">
        <v>13.4</v>
      </c>
      <c r="F11" s="4">
        <v>9.1999999999999993</v>
      </c>
      <c r="G11" s="4">
        <v>803</v>
      </c>
      <c r="H11" s="4">
        <v>549</v>
      </c>
      <c r="J11" s="9">
        <f>Table1[[#This Row],[TVR]]*0.55</f>
        <v>101.75000000000001</v>
      </c>
    </row>
    <row r="12" spans="1:10" ht="19" x14ac:dyDescent="0.25">
      <c r="B12" s="3" t="s">
        <v>8</v>
      </c>
      <c r="C12" s="8">
        <v>210</v>
      </c>
      <c r="D12" s="10">
        <f t="shared" si="0"/>
        <v>13.548387096774194</v>
      </c>
      <c r="E12" s="4">
        <v>15.5</v>
      </c>
      <c r="F12" s="4">
        <v>10.199999999999999</v>
      </c>
      <c r="G12" s="12">
        <v>2181</v>
      </c>
      <c r="H12" s="12">
        <v>1436</v>
      </c>
      <c r="J12" s="9">
        <f>Table1[[#This Row],[TVR]]*0.55</f>
        <v>115.50000000000001</v>
      </c>
    </row>
    <row r="13" spans="1:10" ht="19" x14ac:dyDescent="0.25">
      <c r="B13" s="3" t="s">
        <v>9</v>
      </c>
      <c r="C13" s="8">
        <v>314</v>
      </c>
      <c r="D13" s="10">
        <f t="shared" si="0"/>
        <v>14.741784037558684</v>
      </c>
      <c r="E13" s="4">
        <v>21.3</v>
      </c>
      <c r="F13" s="4">
        <v>14.5</v>
      </c>
      <c r="G13" s="12">
        <v>6537</v>
      </c>
      <c r="H13" s="12">
        <v>4440</v>
      </c>
      <c r="J13" s="9">
        <f>Table1[[#This Row],[TVR]]*0.55</f>
        <v>172.70000000000002</v>
      </c>
    </row>
    <row r="14" spans="1:10" ht="19" x14ac:dyDescent="0.25">
      <c r="B14" s="3" t="s">
        <v>10</v>
      </c>
      <c r="C14" s="8">
        <v>436</v>
      </c>
      <c r="D14" s="10">
        <f t="shared" si="0"/>
        <v>15.460992907801419</v>
      </c>
      <c r="E14" s="4">
        <v>28.2</v>
      </c>
      <c r="F14" s="4">
        <v>18.600000000000001</v>
      </c>
      <c r="G14" s="12">
        <v>7054</v>
      </c>
      <c r="H14" s="12">
        <v>4647</v>
      </c>
      <c r="J14" s="9">
        <f>Table1[[#This Row],[TVR]]*0.55</f>
        <v>239.8</v>
      </c>
    </row>
    <row r="15" spans="1:10" ht="19" x14ac:dyDescent="0.25">
      <c r="B15" s="3" t="s">
        <v>11</v>
      </c>
      <c r="C15" s="8">
        <v>354</v>
      </c>
      <c r="D15" s="10">
        <f t="shared" si="0"/>
        <v>14.274193548387096</v>
      </c>
      <c r="E15" s="4">
        <v>24.8</v>
      </c>
      <c r="F15" s="4">
        <v>16</v>
      </c>
      <c r="G15" s="12">
        <v>3592</v>
      </c>
      <c r="H15" s="12">
        <v>2322</v>
      </c>
      <c r="J15" s="9">
        <f>Table1[[#This Row],[TVR]]*0.55</f>
        <v>194.70000000000002</v>
      </c>
    </row>
    <row r="16" spans="1:10" ht="19" x14ac:dyDescent="0.25">
      <c r="B16" s="3" t="s">
        <v>12</v>
      </c>
      <c r="C16" s="8">
        <v>138</v>
      </c>
      <c r="D16" s="10">
        <f t="shared" si="0"/>
        <v>11.404958677685951</v>
      </c>
      <c r="E16" s="4">
        <v>12.1</v>
      </c>
      <c r="F16" s="4">
        <v>7.1</v>
      </c>
      <c r="G16" s="4">
        <v>865</v>
      </c>
      <c r="H16" s="4">
        <v>506</v>
      </c>
      <c r="J16" s="9">
        <f>Table1[[#This Row],[TVR]]*0.55</f>
        <v>75.900000000000006</v>
      </c>
    </row>
    <row r="17" spans="2:10" ht="19" x14ac:dyDescent="0.25">
      <c r="B17" s="3" t="s">
        <v>13</v>
      </c>
      <c r="C17" s="8">
        <v>896</v>
      </c>
      <c r="D17" s="10">
        <f t="shared" si="0"/>
        <v>25.38243626062323</v>
      </c>
      <c r="E17" s="14">
        <v>35.299999999999997</v>
      </c>
      <c r="F17" s="14">
        <v>25.9</v>
      </c>
      <c r="G17" s="14">
        <v>21469</v>
      </c>
      <c r="H17" s="14">
        <v>15729</v>
      </c>
      <c r="J17" s="9">
        <f>Table1[[#This Row],[TVR]]*0.55</f>
        <v>492.80000000000007</v>
      </c>
    </row>
    <row r="18" spans="2:10" ht="19" x14ac:dyDescent="0.25">
      <c r="B18" s="3" t="s">
        <v>14</v>
      </c>
      <c r="C18" s="8">
        <v>710</v>
      </c>
      <c r="D18" s="10">
        <f t="shared" si="0"/>
        <v>20.579710144927535</v>
      </c>
      <c r="E18" s="4">
        <v>34.5</v>
      </c>
      <c r="F18" s="4">
        <v>25</v>
      </c>
      <c r="G18" s="12">
        <v>5343</v>
      </c>
      <c r="H18" s="12">
        <v>3859</v>
      </c>
      <c r="J18" s="9">
        <f>Table1[[#This Row],[TVR]]*0.55</f>
        <v>390.50000000000006</v>
      </c>
    </row>
    <row r="19" spans="2:10" ht="19" x14ac:dyDescent="0.25">
      <c r="B19" s="3" t="s">
        <v>15</v>
      </c>
      <c r="C19" s="8">
        <v>262</v>
      </c>
      <c r="D19" s="10">
        <f t="shared" si="0"/>
        <v>14.162162162162161</v>
      </c>
      <c r="E19" s="4">
        <v>18.5</v>
      </c>
      <c r="F19" s="4">
        <v>13.1</v>
      </c>
      <c r="G19" s="12">
        <v>1284</v>
      </c>
      <c r="H19" s="4">
        <v>907</v>
      </c>
      <c r="J19" s="9">
        <f>Table1[[#This Row],[TVR]]*0.55</f>
        <v>144.10000000000002</v>
      </c>
    </row>
    <row r="20" spans="2:10" ht="19" x14ac:dyDescent="0.25">
      <c r="B20" s="3" t="s">
        <v>16</v>
      </c>
      <c r="C20" s="8">
        <v>857</v>
      </c>
      <c r="D20" s="10">
        <f t="shared" si="0"/>
        <v>22.612137203166228</v>
      </c>
      <c r="E20" s="4">
        <v>37.9</v>
      </c>
      <c r="F20" s="4">
        <v>27.9</v>
      </c>
      <c r="G20" s="12">
        <v>10248</v>
      </c>
      <c r="H20" s="12">
        <v>7561</v>
      </c>
      <c r="J20" s="9">
        <f>Table1[[#This Row],[TVR]]*0.55</f>
        <v>471.35</v>
      </c>
    </row>
    <row r="21" spans="2:10" ht="19" x14ac:dyDescent="0.25">
      <c r="B21" s="3" t="s">
        <v>17</v>
      </c>
      <c r="C21" s="8">
        <v>710</v>
      </c>
      <c r="D21" s="10">
        <f t="shared" si="0"/>
        <v>20.461095100864551</v>
      </c>
      <c r="E21" s="4">
        <v>34.700000000000003</v>
      </c>
      <c r="F21" s="4">
        <v>24.6</v>
      </c>
      <c r="G21" s="12">
        <v>5335</v>
      </c>
      <c r="H21" s="12">
        <v>3787</v>
      </c>
      <c r="J21" s="9">
        <f>Table1[[#This Row],[TVR]]*0.55</f>
        <v>390.50000000000006</v>
      </c>
    </row>
    <row r="22" spans="2:10" ht="19" x14ac:dyDescent="0.25">
      <c r="B22" s="3" t="s">
        <v>18</v>
      </c>
      <c r="C22" s="8">
        <v>398</v>
      </c>
      <c r="D22" s="10">
        <f t="shared" si="0"/>
        <v>16.652719665271967</v>
      </c>
      <c r="E22" s="4">
        <v>23.9</v>
      </c>
      <c r="F22" s="4">
        <v>16.7</v>
      </c>
      <c r="G22" s="12">
        <v>3378</v>
      </c>
      <c r="H22" s="12">
        <v>2358</v>
      </c>
      <c r="J22" s="9">
        <f>Table1[[#This Row],[TVR]]*0.55</f>
        <v>218.9</v>
      </c>
    </row>
    <row r="23" spans="2:10" ht="19" x14ac:dyDescent="0.25">
      <c r="B23" s="3" t="s">
        <v>19</v>
      </c>
      <c r="C23" s="8">
        <v>396</v>
      </c>
      <c r="D23" s="10">
        <f t="shared" si="0"/>
        <v>16.569037656903767</v>
      </c>
      <c r="E23" s="4">
        <v>23.9</v>
      </c>
      <c r="F23" s="4">
        <v>17.899999999999999</v>
      </c>
      <c r="G23" s="12">
        <v>1659</v>
      </c>
      <c r="H23" s="12">
        <v>1245</v>
      </c>
      <c r="J23" s="9">
        <f>Table1[[#This Row],[TVR]]*0.55</f>
        <v>217.8</v>
      </c>
    </row>
    <row r="24" spans="2:10" ht="19" x14ac:dyDescent="0.25">
      <c r="B24" s="3" t="s">
        <v>20</v>
      </c>
      <c r="C24" s="8">
        <v>153</v>
      </c>
      <c r="D24" s="10">
        <f t="shared" si="0"/>
        <v>10.928571428571429</v>
      </c>
      <c r="E24" s="4">
        <v>14</v>
      </c>
      <c r="F24" s="4">
        <v>8.9</v>
      </c>
      <c r="G24" s="12">
        <v>1333</v>
      </c>
      <c r="H24" s="4">
        <v>850</v>
      </c>
      <c r="J24" s="9">
        <f>Table1[[#This Row],[TVR]]*0.55</f>
        <v>84.15</v>
      </c>
    </row>
    <row r="25" spans="2:10" ht="19" x14ac:dyDescent="0.25">
      <c r="B25" s="3" t="s">
        <v>21</v>
      </c>
      <c r="C25" s="8">
        <v>121</v>
      </c>
      <c r="D25" s="10">
        <f t="shared" si="0"/>
        <v>10</v>
      </c>
      <c r="E25" s="4">
        <v>12.1</v>
      </c>
      <c r="F25" s="4">
        <v>7.1</v>
      </c>
      <c r="G25" s="4">
        <v>580</v>
      </c>
      <c r="H25" s="4">
        <v>340</v>
      </c>
      <c r="J25" s="9">
        <f>Table1[[#This Row],[TVR]]*0.55</f>
        <v>66.550000000000011</v>
      </c>
    </row>
    <row r="26" spans="2:10" ht="19" x14ac:dyDescent="0.25">
      <c r="B26" s="3" t="s">
        <v>22</v>
      </c>
      <c r="C26" s="8">
        <v>185</v>
      </c>
      <c r="D26" s="10">
        <f t="shared" si="0"/>
        <v>11.783439490445861</v>
      </c>
      <c r="E26" s="4">
        <v>15.7</v>
      </c>
      <c r="F26" s="4">
        <v>10.8</v>
      </c>
      <c r="G26" s="4">
        <v>748</v>
      </c>
      <c r="H26" s="4">
        <v>513</v>
      </c>
      <c r="J26" s="9">
        <f>Table1[[#This Row],[TVR]]*0.55</f>
        <v>101.75000000000001</v>
      </c>
    </row>
    <row r="27" spans="2:10" ht="19" x14ac:dyDescent="0.25">
      <c r="B27" s="3" t="s">
        <v>23</v>
      </c>
      <c r="C27" s="8">
        <v>162</v>
      </c>
      <c r="D27" s="10">
        <f t="shared" si="0"/>
        <v>11.408450704225352</v>
      </c>
      <c r="E27" s="4">
        <v>14.2</v>
      </c>
      <c r="F27" s="4">
        <v>9.4</v>
      </c>
      <c r="G27" s="12">
        <v>1527</v>
      </c>
      <c r="H27" s="12">
        <v>1012</v>
      </c>
      <c r="J27" s="9">
        <f>Table1[[#This Row],[TVR]]*0.55</f>
        <v>89.100000000000009</v>
      </c>
    </row>
    <row r="30" spans="2:10" ht="19" x14ac:dyDescent="0.25">
      <c r="B30" s="13" t="s">
        <v>31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Madhani, Hayley</dc:creator>
  <cp:lastModifiedBy>Madhani, Hayley</cp:lastModifiedBy>
  <dcterms:created xsi:type="dcterms:W3CDTF">2022-08-23T11:43:58Z</dcterms:created>
  <dcterms:modified xsi:type="dcterms:W3CDTF">2022-08-23T12:48:51Z</dcterms:modified>
</cp:coreProperties>
</file>